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<sst xmlns="http://schemas.openxmlformats.org/spreadsheetml/2006/main" count="34" uniqueCount="29">
  <si>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r>
      <t xml:space="preserve"> 安徽理工大学20</t>
    </r>
    <r>
      <rPr>
        <b/>
        <u val="single"/>
        <sz val="18"/>
        <color indexed="8"/>
        <rFont val="宋体"/>
        <family val="0"/>
      </rPr>
      <t xml:space="preserve">    </t>
    </r>
    <r>
      <rPr>
        <b/>
        <sz val="18"/>
        <color indexed="8"/>
        <rFont val="宋体"/>
        <family val="0"/>
      </rPr>
      <t>年第</t>
    </r>
    <r>
      <rPr>
        <b/>
        <u val="single"/>
        <sz val="18"/>
        <color indexed="8"/>
        <rFont val="宋体"/>
        <family val="0"/>
      </rPr>
      <t xml:space="preserve">   </t>
    </r>
    <r>
      <rPr>
        <b/>
        <sz val="18"/>
        <color indexed="8"/>
        <rFont val="宋体"/>
        <family val="0"/>
      </rPr>
      <t>次校内津贴发放明细表</t>
    </r>
  </si>
  <si>
    <t xml:space="preserve">    单位（盖章）：                       </t>
  </si>
  <si>
    <r>
      <t>填报时间： 20</t>
    </r>
    <r>
      <rPr>
        <u val="single"/>
        <sz val="10"/>
        <color indexed="8"/>
        <rFont val="仿宋_GB2312"/>
        <family val="3"/>
      </rPr>
      <t xml:space="preserve">    </t>
    </r>
    <r>
      <rPr>
        <sz val="10"/>
        <color indexed="8"/>
        <rFont val="仿宋_GB2312"/>
        <family val="3"/>
      </rPr>
      <t>年</t>
    </r>
    <r>
      <rPr>
        <u val="single"/>
        <sz val="10"/>
        <color indexed="8"/>
        <rFont val="仿宋_GB2312"/>
        <family val="3"/>
      </rPr>
      <t xml:space="preserve">   </t>
    </r>
    <r>
      <rPr>
        <sz val="10"/>
        <color indexed="8"/>
        <rFont val="仿宋_GB2312"/>
        <family val="3"/>
      </rPr>
      <t>月</t>
    </r>
    <r>
      <rPr>
        <u val="single"/>
        <sz val="10"/>
        <color indexed="8"/>
        <rFont val="仿宋_GB2312"/>
        <family val="3"/>
      </rPr>
      <t xml:space="preserve">   </t>
    </r>
    <r>
      <rPr>
        <sz val="10"/>
        <color indexed="8"/>
        <rFont val="仿宋_GB2312"/>
        <family val="3"/>
      </rPr>
      <t>日</t>
    </r>
  </si>
  <si>
    <t>单位：元</t>
  </si>
  <si>
    <t>序号</t>
  </si>
  <si>
    <t>工号</t>
  </si>
  <si>
    <t>姓名</t>
  </si>
  <si>
    <t>岗位</t>
  </si>
  <si>
    <t>职务</t>
  </si>
  <si>
    <t>职称或技术
等级</t>
  </si>
  <si>
    <t>出勤情况</t>
  </si>
  <si>
    <t>津      贴      类     别</t>
  </si>
  <si>
    <t>合       计</t>
  </si>
  <si>
    <t>教学酬金</t>
  </si>
  <si>
    <t>科级以上人员</t>
  </si>
  <si>
    <t>一般人员</t>
  </si>
  <si>
    <t>实验技术</t>
  </si>
  <si>
    <t>辅导员</t>
  </si>
  <si>
    <t>应发</t>
  </si>
  <si>
    <t>扣减工资</t>
  </si>
  <si>
    <t>扣税</t>
  </si>
  <si>
    <t>实发</t>
  </si>
  <si>
    <t>课酬</t>
  </si>
  <si>
    <t>其他</t>
  </si>
  <si>
    <t>月标准</t>
  </si>
  <si>
    <t>总　计</t>
  </si>
  <si>
    <t>制表人：</t>
  </si>
  <si>
    <t>审核人：</t>
  </si>
  <si>
    <t>单位领导签字：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</si>
</sst>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9">
    <font>
      <sz val="12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b/>
      <sz val="1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u val="single"/>
      <sz val="18"/>
      <color indexed="8"/>
      <name val="宋体"/>
      <family val="0"/>
    </font>
    <font>
      <u val="single"/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25" fillId="10" borderId="6" applyNumberFormat="0" applyAlignment="0" applyProtection="0"/>
    <xf numFmtId="0" fontId="12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10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5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3">
      <selection activeCell="T6" sqref="T6"/>
    </sheetView>
  </sheetViews>
  <sheetFormatPr defaultColWidth="9.00390625" defaultRowHeight="14.25"/>
  <cols>
    <col min="1" max="1" width="3.375" style="6" customWidth="1"/>
    <col min="2" max="2" width="6.375" style="7" customWidth="1"/>
    <col min="3" max="3" width="6.625" style="6" customWidth="1"/>
    <col min="4" max="4" width="5.375" style="6" customWidth="1"/>
    <col min="5" max="5" width="5.25390625" style="6" customWidth="1"/>
    <col min="6" max="6" width="5.625" style="6" customWidth="1"/>
    <col min="7" max="7" width="3.75390625" style="6" customWidth="1"/>
    <col min="8" max="8" width="7.625" style="6" customWidth="1"/>
    <col min="9" max="9" width="6.625" style="6" customWidth="1"/>
    <col min="10" max="10" width="5.125" style="6" customWidth="1"/>
    <col min="11" max="11" width="7.375" style="6" customWidth="1"/>
    <col min="12" max="12" width="5.25390625" style="6" customWidth="1"/>
    <col min="13" max="13" width="6.875" style="6" customWidth="1"/>
    <col min="14" max="14" width="6.75390625" style="6" customWidth="1"/>
    <col min="15" max="15" width="6.875" style="6" customWidth="1"/>
    <col min="16" max="16" width="6.75390625" style="6" customWidth="1"/>
    <col min="17" max="17" width="8.375" style="6" customWidth="1"/>
    <col min="18" max="18" width="6.625" style="6" customWidth="1"/>
    <col min="19" max="19" width="9.50390625" style="6" customWidth="1"/>
    <col min="20" max="20" width="8.375" style="6" customWidth="1"/>
    <col min="21" max="16384" width="9.00390625" style="6" customWidth="1"/>
  </cols>
  <sheetData>
    <row r="1" spans="1:20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" customFormat="1" ht="22.5" customHeight="1">
      <c r="A2" s="9" t="s">
        <v>1</v>
      </c>
      <c r="B2" s="9"/>
      <c r="C2" s="9"/>
      <c r="D2" s="9"/>
      <c r="E2" s="9"/>
      <c r="F2" s="9"/>
      <c r="G2" s="10"/>
      <c r="H2" s="10" t="s">
        <v>2</v>
      </c>
      <c r="I2" s="10"/>
      <c r="J2" s="10"/>
      <c r="K2" s="10"/>
      <c r="L2" s="10"/>
      <c r="M2" s="10"/>
      <c r="N2" s="10"/>
      <c r="O2" s="10"/>
      <c r="P2" s="10"/>
      <c r="R2" s="29"/>
      <c r="S2" s="29"/>
      <c r="T2" s="29" t="s">
        <v>3</v>
      </c>
    </row>
    <row r="3" spans="1:20" s="2" customFormat="1" ht="18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2" t="s">
        <v>11</v>
      </c>
      <c r="I3" s="27"/>
      <c r="J3" s="27"/>
      <c r="K3" s="27"/>
      <c r="L3" s="27"/>
      <c r="M3" s="27"/>
      <c r="N3" s="27"/>
      <c r="O3" s="27"/>
      <c r="P3" s="27"/>
      <c r="Q3" s="30" t="s">
        <v>12</v>
      </c>
      <c r="R3" s="30"/>
      <c r="S3" s="30"/>
      <c r="T3" s="30"/>
    </row>
    <row r="4" spans="1:20" s="2" customFormat="1" ht="18" customHeight="1">
      <c r="A4" s="13"/>
      <c r="B4" s="13"/>
      <c r="C4" s="13"/>
      <c r="D4" s="13"/>
      <c r="E4" s="13"/>
      <c r="F4" s="13"/>
      <c r="G4" s="13"/>
      <c r="H4" s="14" t="s">
        <v>13</v>
      </c>
      <c r="I4" s="28"/>
      <c r="J4" s="14" t="s">
        <v>14</v>
      </c>
      <c r="K4" s="28"/>
      <c r="L4" s="14" t="s">
        <v>15</v>
      </c>
      <c r="M4" s="28"/>
      <c r="N4" s="14" t="s">
        <v>16</v>
      </c>
      <c r="O4" s="28"/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</row>
    <row r="5" spans="1:20" s="2" customFormat="1" ht="18" customHeight="1">
      <c r="A5" s="15"/>
      <c r="B5" s="15"/>
      <c r="C5" s="15"/>
      <c r="D5" s="15"/>
      <c r="E5" s="15"/>
      <c r="F5" s="15"/>
      <c r="G5" s="15"/>
      <c r="H5" s="16" t="s">
        <v>22</v>
      </c>
      <c r="I5" s="16" t="s">
        <v>23</v>
      </c>
      <c r="J5" s="16" t="s">
        <v>24</v>
      </c>
      <c r="K5" s="16" t="s">
        <v>21</v>
      </c>
      <c r="L5" s="16" t="s">
        <v>24</v>
      </c>
      <c r="M5" s="16" t="s">
        <v>21</v>
      </c>
      <c r="N5" s="16" t="s">
        <v>22</v>
      </c>
      <c r="O5" s="16" t="s">
        <v>7</v>
      </c>
      <c r="P5" s="15"/>
      <c r="Q5" s="15"/>
      <c r="R5" s="15"/>
      <c r="S5" s="15"/>
      <c r="T5" s="15"/>
    </row>
    <row r="6" spans="1:20" s="3" customFormat="1" ht="15" customHeight="1">
      <c r="A6" s="17">
        <v>1</v>
      </c>
      <c r="B6" s="18"/>
      <c r="C6" s="19"/>
      <c r="D6" s="19"/>
      <c r="E6" s="19"/>
      <c r="F6" s="19"/>
      <c r="G6" s="19"/>
      <c r="H6" s="20"/>
      <c r="I6" s="17"/>
      <c r="J6" s="17"/>
      <c r="K6" s="17"/>
      <c r="L6" s="17"/>
      <c r="M6" s="17"/>
      <c r="N6" s="17"/>
      <c r="O6" s="17"/>
      <c r="P6" s="17"/>
      <c r="Q6" s="31">
        <f>ROUND(H6+I6+K6+M6+N6+O6+P6,2)</f>
        <v>0</v>
      </c>
      <c r="R6" s="31">
        <v>0</v>
      </c>
      <c r="S6" s="32">
        <f>ROUND(MAX((Q6+R6)*{0.03,0.1,0.2,0.25,0.3,0.35,0.45}-{0,105,555,1005,2755,5505,13505},0),2)</f>
        <v>0</v>
      </c>
      <c r="T6" s="31">
        <f>Q6-S6</f>
        <v>0</v>
      </c>
    </row>
    <row r="7" spans="1:20" s="3" customFormat="1" ht="15" customHeight="1">
      <c r="A7" s="17">
        <v>2</v>
      </c>
      <c r="B7" s="21"/>
      <c r="C7" s="22"/>
      <c r="D7" s="19"/>
      <c r="E7" s="22"/>
      <c r="F7" s="22"/>
      <c r="G7" s="19"/>
      <c r="H7" s="23"/>
      <c r="I7" s="17"/>
      <c r="J7" s="17"/>
      <c r="K7" s="17"/>
      <c r="L7" s="17"/>
      <c r="M7" s="17"/>
      <c r="N7" s="17"/>
      <c r="O7" s="17"/>
      <c r="P7" s="17"/>
      <c r="Q7" s="31">
        <f aca="true" t="shared" si="0" ref="Q7:Q30">ROUND(H7+I7+K7+M7+N7+O7+P7,2)</f>
        <v>0</v>
      </c>
      <c r="R7" s="31">
        <v>0</v>
      </c>
      <c r="S7" s="32">
        <f>ROUND(MAX((Q7+R7)*{0.03,0.1,0.2,0.25,0.3,0.35,0.45}-{0,105,555,1005,2755,5505,13505},0),2)</f>
        <v>0</v>
      </c>
      <c r="T7" s="31">
        <f aca="true" t="shared" si="1" ref="T7:T31">Q7-S7</f>
        <v>0</v>
      </c>
    </row>
    <row r="8" spans="1:20" s="3" customFormat="1" ht="15" customHeight="1">
      <c r="A8" s="17">
        <v>3</v>
      </c>
      <c r="B8" s="21"/>
      <c r="C8" s="22"/>
      <c r="D8" s="19"/>
      <c r="E8" s="22"/>
      <c r="F8" s="22"/>
      <c r="G8" s="19"/>
      <c r="H8" s="23"/>
      <c r="I8" s="17"/>
      <c r="J8" s="17"/>
      <c r="K8" s="17"/>
      <c r="L8" s="17"/>
      <c r="M8" s="17"/>
      <c r="N8" s="17"/>
      <c r="O8" s="17"/>
      <c r="P8" s="17"/>
      <c r="Q8" s="31">
        <f t="shared" si="0"/>
        <v>0</v>
      </c>
      <c r="R8" s="31">
        <v>0</v>
      </c>
      <c r="S8" s="32">
        <f>ROUND(MAX((Q8+R8)*{0.03,0.1,0.2,0.25,0.3,0.35,0.45}-{0,105,555,1005,2755,5505,13505},0),2)</f>
        <v>0</v>
      </c>
      <c r="T8" s="31">
        <f t="shared" si="1"/>
        <v>0</v>
      </c>
    </row>
    <row r="9" spans="1:20" s="3" customFormat="1" ht="15" customHeight="1">
      <c r="A9" s="17">
        <v>4</v>
      </c>
      <c r="B9" s="21"/>
      <c r="C9" s="22"/>
      <c r="D9" s="19"/>
      <c r="E9" s="22"/>
      <c r="F9" s="22"/>
      <c r="G9" s="19"/>
      <c r="H9" s="20"/>
      <c r="I9" s="17"/>
      <c r="J9" s="17"/>
      <c r="K9" s="17"/>
      <c r="L9" s="17"/>
      <c r="M9" s="17"/>
      <c r="N9" s="17"/>
      <c r="O9" s="17"/>
      <c r="P9" s="17"/>
      <c r="Q9" s="31">
        <f t="shared" si="0"/>
        <v>0</v>
      </c>
      <c r="R9" s="31">
        <v>0</v>
      </c>
      <c r="S9" s="32">
        <f>ROUND(MAX((Q9+R9)*{0.03,0.1,0.2,0.25,0.3,0.35,0.45}-{0,105,555,1005,2755,5505,13505},0),2)</f>
        <v>0</v>
      </c>
      <c r="T9" s="31">
        <f t="shared" si="1"/>
        <v>0</v>
      </c>
    </row>
    <row r="10" spans="1:20" s="3" customFormat="1" ht="15" customHeight="1">
      <c r="A10" s="17">
        <v>5</v>
      </c>
      <c r="B10" s="21"/>
      <c r="C10" s="22"/>
      <c r="D10" s="19"/>
      <c r="E10" s="22"/>
      <c r="F10" s="22"/>
      <c r="G10" s="19"/>
      <c r="H10" s="20"/>
      <c r="I10" s="17"/>
      <c r="J10" s="17"/>
      <c r="K10" s="17"/>
      <c r="L10" s="17"/>
      <c r="M10" s="17"/>
      <c r="N10" s="17"/>
      <c r="O10" s="17"/>
      <c r="P10" s="17"/>
      <c r="Q10" s="31">
        <f t="shared" si="0"/>
        <v>0</v>
      </c>
      <c r="R10" s="31">
        <v>0</v>
      </c>
      <c r="S10" s="32">
        <f>ROUND(MAX((Q10+R10)*{0.03,0.1,0.2,0.25,0.3,0.35,0.45}-{0,105,555,1005,2755,5505,13505},0),2)</f>
        <v>0</v>
      </c>
      <c r="T10" s="31">
        <f t="shared" si="1"/>
        <v>0</v>
      </c>
    </row>
    <row r="11" spans="1:20" s="3" customFormat="1" ht="15" customHeight="1">
      <c r="A11" s="17">
        <v>6</v>
      </c>
      <c r="B11" s="21"/>
      <c r="C11" s="22"/>
      <c r="D11" s="19"/>
      <c r="E11" s="22"/>
      <c r="F11" s="22"/>
      <c r="G11" s="19"/>
      <c r="H11" s="20"/>
      <c r="I11" s="17"/>
      <c r="J11" s="17"/>
      <c r="K11" s="17"/>
      <c r="L11" s="17"/>
      <c r="M11" s="17"/>
      <c r="N11" s="17"/>
      <c r="O11" s="17"/>
      <c r="P11" s="17"/>
      <c r="Q11" s="31">
        <f t="shared" si="0"/>
        <v>0</v>
      </c>
      <c r="R11" s="31">
        <v>0</v>
      </c>
      <c r="S11" s="32">
        <f>ROUND(MAX((Q11+R11)*{0.03,0.1,0.2,0.25,0.3,0.35,0.45}-{0,105,555,1005,2755,5505,13505},0),2)</f>
        <v>0</v>
      </c>
      <c r="T11" s="31">
        <f t="shared" si="1"/>
        <v>0</v>
      </c>
    </row>
    <row r="12" spans="1:20" s="3" customFormat="1" ht="15" customHeight="1">
      <c r="A12" s="17">
        <v>7</v>
      </c>
      <c r="B12" s="21"/>
      <c r="C12" s="22"/>
      <c r="D12" s="19"/>
      <c r="E12" s="22"/>
      <c r="F12" s="22"/>
      <c r="G12" s="19"/>
      <c r="H12" s="20"/>
      <c r="I12" s="17"/>
      <c r="J12" s="17"/>
      <c r="K12" s="17"/>
      <c r="L12" s="17"/>
      <c r="M12" s="17"/>
      <c r="N12" s="17"/>
      <c r="O12" s="17"/>
      <c r="P12" s="17"/>
      <c r="Q12" s="31">
        <f t="shared" si="0"/>
        <v>0</v>
      </c>
      <c r="R12" s="31">
        <v>0</v>
      </c>
      <c r="S12" s="32">
        <f>ROUND(MAX((Q12+R12)*{0.03,0.1,0.2,0.25,0.3,0.35,0.45}-{0,105,555,1005,2755,5505,13505},0),2)</f>
        <v>0</v>
      </c>
      <c r="T12" s="31">
        <f t="shared" si="1"/>
        <v>0</v>
      </c>
    </row>
    <row r="13" spans="1:20" s="3" customFormat="1" ht="15" customHeight="1">
      <c r="A13" s="17">
        <v>8</v>
      </c>
      <c r="B13" s="21"/>
      <c r="C13" s="22"/>
      <c r="D13" s="19"/>
      <c r="E13" s="22"/>
      <c r="F13" s="22"/>
      <c r="G13" s="19"/>
      <c r="H13" s="20"/>
      <c r="I13" s="17"/>
      <c r="J13" s="17"/>
      <c r="K13" s="17"/>
      <c r="L13" s="17"/>
      <c r="M13" s="17"/>
      <c r="N13" s="17"/>
      <c r="O13" s="17"/>
      <c r="P13" s="17"/>
      <c r="Q13" s="31">
        <f t="shared" si="0"/>
        <v>0</v>
      </c>
      <c r="R13" s="31">
        <v>0</v>
      </c>
      <c r="S13" s="32">
        <f>ROUND(MAX((Q13+R13)*{0.03,0.1,0.2,0.25,0.3,0.35,0.45}-{0,105,555,1005,2755,5505,13505},0),2)</f>
        <v>0</v>
      </c>
      <c r="T13" s="31">
        <f t="shared" si="1"/>
        <v>0</v>
      </c>
    </row>
    <row r="14" spans="1:20" s="3" customFormat="1" ht="15" customHeight="1">
      <c r="A14" s="17">
        <v>9</v>
      </c>
      <c r="B14" s="21"/>
      <c r="C14" s="22"/>
      <c r="D14" s="19"/>
      <c r="E14" s="22"/>
      <c r="F14" s="22"/>
      <c r="G14" s="19"/>
      <c r="H14" s="20"/>
      <c r="I14" s="17"/>
      <c r="J14" s="17"/>
      <c r="K14" s="17"/>
      <c r="L14" s="17"/>
      <c r="M14" s="17"/>
      <c r="N14" s="17"/>
      <c r="O14" s="17"/>
      <c r="P14" s="17"/>
      <c r="Q14" s="31">
        <f t="shared" si="0"/>
        <v>0</v>
      </c>
      <c r="R14" s="31">
        <v>0</v>
      </c>
      <c r="S14" s="32">
        <f>ROUND(MAX((Q14+R14)*{0.03,0.1,0.2,0.25,0.3,0.35,0.45}-{0,105,555,1005,2755,5505,13505},0),2)</f>
        <v>0</v>
      </c>
      <c r="T14" s="31">
        <f t="shared" si="1"/>
        <v>0</v>
      </c>
    </row>
    <row r="15" spans="1:20" s="3" customFormat="1" ht="15" customHeight="1">
      <c r="A15" s="17">
        <v>10</v>
      </c>
      <c r="B15" s="21"/>
      <c r="C15" s="22"/>
      <c r="D15" s="19"/>
      <c r="E15" s="22"/>
      <c r="F15" s="22"/>
      <c r="G15" s="19"/>
      <c r="H15" s="20"/>
      <c r="I15" s="17"/>
      <c r="J15" s="17"/>
      <c r="K15" s="17"/>
      <c r="L15" s="17"/>
      <c r="M15" s="17"/>
      <c r="N15" s="17"/>
      <c r="O15" s="17"/>
      <c r="P15" s="17"/>
      <c r="Q15" s="31">
        <f t="shared" si="0"/>
        <v>0</v>
      </c>
      <c r="R15" s="31">
        <v>0</v>
      </c>
      <c r="S15" s="32">
        <f>ROUND(MAX((Q15+R15)*{0.03,0.1,0.2,0.25,0.3,0.35,0.45}-{0,105,555,1005,2755,5505,13505},0),2)</f>
        <v>0</v>
      </c>
      <c r="T15" s="31">
        <f t="shared" si="1"/>
        <v>0</v>
      </c>
    </row>
    <row r="16" spans="1:20" s="3" customFormat="1" ht="15" customHeight="1">
      <c r="A16" s="17">
        <v>11</v>
      </c>
      <c r="B16" s="21"/>
      <c r="C16" s="22"/>
      <c r="D16" s="19"/>
      <c r="E16" s="22"/>
      <c r="F16" s="22"/>
      <c r="G16" s="19"/>
      <c r="H16" s="20"/>
      <c r="I16" s="17"/>
      <c r="J16" s="17"/>
      <c r="K16" s="17"/>
      <c r="L16" s="17"/>
      <c r="M16" s="17"/>
      <c r="N16" s="17"/>
      <c r="O16" s="17"/>
      <c r="P16" s="17"/>
      <c r="Q16" s="31">
        <f t="shared" si="0"/>
        <v>0</v>
      </c>
      <c r="R16" s="31">
        <v>0</v>
      </c>
      <c r="S16" s="32">
        <f>ROUND(MAX((Q16+R16)*{0.03,0.1,0.2,0.25,0.3,0.35,0.45}-{0,105,555,1005,2755,5505,13505},0),2)</f>
        <v>0</v>
      </c>
      <c r="T16" s="31">
        <f t="shared" si="1"/>
        <v>0</v>
      </c>
    </row>
    <row r="17" spans="1:20" s="3" customFormat="1" ht="15" customHeight="1">
      <c r="A17" s="17">
        <v>12</v>
      </c>
      <c r="B17" s="21"/>
      <c r="C17" s="22"/>
      <c r="D17" s="19"/>
      <c r="E17" s="22"/>
      <c r="F17" s="22"/>
      <c r="G17" s="19"/>
      <c r="H17" s="20"/>
      <c r="I17" s="17"/>
      <c r="J17" s="17"/>
      <c r="K17" s="17"/>
      <c r="L17" s="17"/>
      <c r="M17" s="17"/>
      <c r="N17" s="17"/>
      <c r="O17" s="17"/>
      <c r="P17" s="17"/>
      <c r="Q17" s="31">
        <f t="shared" si="0"/>
        <v>0</v>
      </c>
      <c r="R17" s="31">
        <v>0</v>
      </c>
      <c r="S17" s="32">
        <f>ROUND(MAX((Q17+R17)*{0.03,0.1,0.2,0.25,0.3,0.35,0.45}-{0,105,555,1005,2755,5505,13505},0),2)</f>
        <v>0</v>
      </c>
      <c r="T17" s="31">
        <f t="shared" si="1"/>
        <v>0</v>
      </c>
    </row>
    <row r="18" spans="1:20" s="3" customFormat="1" ht="15" customHeight="1">
      <c r="A18" s="17">
        <v>13</v>
      </c>
      <c r="B18" s="21"/>
      <c r="C18" s="22"/>
      <c r="D18" s="19"/>
      <c r="E18" s="22"/>
      <c r="F18" s="22"/>
      <c r="G18" s="19"/>
      <c r="H18" s="20"/>
      <c r="I18" s="17"/>
      <c r="J18" s="17"/>
      <c r="K18" s="17"/>
      <c r="L18" s="17"/>
      <c r="M18" s="17"/>
      <c r="N18" s="17"/>
      <c r="O18" s="17"/>
      <c r="P18" s="17"/>
      <c r="Q18" s="31">
        <f t="shared" si="0"/>
        <v>0</v>
      </c>
      <c r="R18" s="31">
        <v>0</v>
      </c>
      <c r="S18" s="32">
        <f>ROUND(MAX((Q18+R18)*{0.03,0.1,0.2,0.25,0.3,0.35,0.45}-{0,105,555,1005,2755,5505,13505},0),2)</f>
        <v>0</v>
      </c>
      <c r="T18" s="31">
        <f t="shared" si="1"/>
        <v>0</v>
      </c>
    </row>
    <row r="19" spans="1:20" s="3" customFormat="1" ht="15" customHeight="1">
      <c r="A19" s="17">
        <v>14</v>
      </c>
      <c r="B19" s="18"/>
      <c r="C19" s="22"/>
      <c r="D19" s="19"/>
      <c r="E19" s="22"/>
      <c r="F19" s="22"/>
      <c r="G19" s="19"/>
      <c r="H19" s="20"/>
      <c r="I19" s="17"/>
      <c r="J19" s="17"/>
      <c r="K19" s="17"/>
      <c r="L19" s="17"/>
      <c r="M19" s="17"/>
      <c r="N19" s="17"/>
      <c r="O19" s="17"/>
      <c r="P19" s="17"/>
      <c r="Q19" s="31">
        <f t="shared" si="0"/>
        <v>0</v>
      </c>
      <c r="R19" s="31">
        <v>0</v>
      </c>
      <c r="S19" s="32">
        <f>ROUND(MAX((Q19+R19)*{0.03,0.1,0.2,0.25,0.3,0.35,0.45}-{0,105,555,1005,2755,5505,13505},0),2)</f>
        <v>0</v>
      </c>
      <c r="T19" s="31">
        <f t="shared" si="1"/>
        <v>0</v>
      </c>
    </row>
    <row r="20" spans="1:20" s="3" customFormat="1" ht="15" customHeight="1">
      <c r="A20" s="17">
        <v>15</v>
      </c>
      <c r="B20" s="18"/>
      <c r="C20" s="22"/>
      <c r="D20" s="19"/>
      <c r="E20" s="22"/>
      <c r="F20" s="22"/>
      <c r="G20" s="19"/>
      <c r="H20" s="20"/>
      <c r="I20" s="17"/>
      <c r="J20" s="17"/>
      <c r="K20" s="17"/>
      <c r="L20" s="17"/>
      <c r="M20" s="17"/>
      <c r="N20" s="17"/>
      <c r="O20" s="17"/>
      <c r="P20" s="17"/>
      <c r="Q20" s="31">
        <f t="shared" si="0"/>
        <v>0</v>
      </c>
      <c r="R20" s="31">
        <v>0</v>
      </c>
      <c r="S20" s="32">
        <f>ROUND(MAX((Q20+R20)*{0.03,0.1,0.2,0.25,0.3,0.35,0.45}-{0,105,555,1005,2755,5505,13505},0),2)</f>
        <v>0</v>
      </c>
      <c r="T20" s="31">
        <f t="shared" si="1"/>
        <v>0</v>
      </c>
    </row>
    <row r="21" spans="1:20" s="3" customFormat="1" ht="15" customHeight="1">
      <c r="A21" s="17">
        <v>16</v>
      </c>
      <c r="B21" s="18"/>
      <c r="C21" s="22"/>
      <c r="D21" s="19"/>
      <c r="E21" s="22"/>
      <c r="F21" s="22"/>
      <c r="G21" s="19"/>
      <c r="H21" s="20"/>
      <c r="I21" s="17"/>
      <c r="J21" s="17"/>
      <c r="K21" s="17"/>
      <c r="L21" s="17"/>
      <c r="M21" s="17"/>
      <c r="N21" s="17"/>
      <c r="O21" s="17"/>
      <c r="P21" s="17"/>
      <c r="Q21" s="31">
        <f t="shared" si="0"/>
        <v>0</v>
      </c>
      <c r="R21" s="31">
        <v>0</v>
      </c>
      <c r="S21" s="32">
        <f>ROUND(MAX((Q21+R21)*{0.03,0.1,0.2,0.25,0.3,0.35,0.45}-{0,105,555,1005,2755,5505,13505},0),2)</f>
        <v>0</v>
      </c>
      <c r="T21" s="31">
        <f t="shared" si="1"/>
        <v>0</v>
      </c>
    </row>
    <row r="22" spans="1:20" s="3" customFormat="1" ht="15" customHeight="1">
      <c r="A22" s="17">
        <v>17</v>
      </c>
      <c r="B22" s="18"/>
      <c r="C22" s="22"/>
      <c r="D22" s="19"/>
      <c r="E22" s="22"/>
      <c r="F22" s="22"/>
      <c r="G22" s="19"/>
      <c r="H22" s="20"/>
      <c r="I22" s="17"/>
      <c r="J22" s="17"/>
      <c r="K22" s="17"/>
      <c r="L22" s="17"/>
      <c r="M22" s="17"/>
      <c r="N22" s="17"/>
      <c r="O22" s="17"/>
      <c r="P22" s="17"/>
      <c r="Q22" s="31">
        <f t="shared" si="0"/>
        <v>0</v>
      </c>
      <c r="R22" s="31">
        <v>0</v>
      </c>
      <c r="S22" s="32">
        <f>ROUND(MAX((Q22+R22)*{0.03,0.1,0.2,0.25,0.3,0.35,0.45}-{0,105,555,1005,2755,5505,13505},0),2)</f>
        <v>0</v>
      </c>
      <c r="T22" s="31">
        <f t="shared" si="1"/>
        <v>0</v>
      </c>
    </row>
    <row r="23" spans="1:20" s="3" customFormat="1" ht="15" customHeight="1">
      <c r="A23" s="17">
        <v>18</v>
      </c>
      <c r="B23" s="18"/>
      <c r="C23" s="22"/>
      <c r="D23" s="19"/>
      <c r="E23" s="22"/>
      <c r="F23" s="22"/>
      <c r="G23" s="19"/>
      <c r="H23" s="20"/>
      <c r="I23" s="17"/>
      <c r="J23" s="17"/>
      <c r="K23" s="17"/>
      <c r="L23" s="17"/>
      <c r="M23" s="17"/>
      <c r="N23" s="17"/>
      <c r="O23" s="17"/>
      <c r="P23" s="17"/>
      <c r="Q23" s="31">
        <f t="shared" si="0"/>
        <v>0</v>
      </c>
      <c r="R23" s="31">
        <v>0</v>
      </c>
      <c r="S23" s="32">
        <f>ROUND(MAX((Q23+R23)*{0.03,0.1,0.2,0.25,0.3,0.35,0.45}-{0,105,555,1005,2755,5505,13505},0),2)</f>
        <v>0</v>
      </c>
      <c r="T23" s="31">
        <f t="shared" si="1"/>
        <v>0</v>
      </c>
    </row>
    <row r="24" spans="1:20" s="3" customFormat="1" ht="15" customHeight="1">
      <c r="A24" s="17">
        <v>19</v>
      </c>
      <c r="B24" s="18"/>
      <c r="C24" s="22"/>
      <c r="D24" s="19"/>
      <c r="E24" s="22"/>
      <c r="F24" s="22"/>
      <c r="G24" s="19"/>
      <c r="H24" s="20"/>
      <c r="I24" s="17"/>
      <c r="J24" s="17"/>
      <c r="K24" s="17"/>
      <c r="L24" s="17"/>
      <c r="M24" s="17"/>
      <c r="N24" s="17"/>
      <c r="O24" s="17"/>
      <c r="P24" s="17"/>
      <c r="Q24" s="31">
        <f t="shared" si="0"/>
        <v>0</v>
      </c>
      <c r="R24" s="31">
        <v>0</v>
      </c>
      <c r="S24" s="32">
        <f>ROUND(MAX((Q24+R24)*{0.03,0.1,0.2,0.25,0.3,0.35,0.45}-{0,105,555,1005,2755,5505,13505},0),2)</f>
        <v>0</v>
      </c>
      <c r="T24" s="31">
        <f t="shared" si="1"/>
        <v>0</v>
      </c>
    </row>
    <row r="25" spans="1:20" s="3" customFormat="1" ht="15" customHeight="1">
      <c r="A25" s="17">
        <v>20</v>
      </c>
      <c r="B25" s="18"/>
      <c r="C25" s="22"/>
      <c r="D25" s="19"/>
      <c r="E25" s="22"/>
      <c r="F25" s="22"/>
      <c r="G25" s="19"/>
      <c r="H25" s="20"/>
      <c r="I25" s="17"/>
      <c r="J25" s="17"/>
      <c r="K25" s="17"/>
      <c r="L25" s="17"/>
      <c r="M25" s="17"/>
      <c r="N25" s="17"/>
      <c r="O25" s="17"/>
      <c r="P25" s="17"/>
      <c r="Q25" s="31">
        <f t="shared" si="0"/>
        <v>0</v>
      </c>
      <c r="R25" s="31">
        <v>0</v>
      </c>
      <c r="S25" s="32">
        <f>ROUND(MAX((Q25+R25)*{0.03,0.1,0.2,0.25,0.3,0.35,0.45}-{0,105,555,1005,2755,5505,13505},0),2)</f>
        <v>0</v>
      </c>
      <c r="T25" s="31">
        <f t="shared" si="1"/>
        <v>0</v>
      </c>
    </row>
    <row r="26" spans="1:20" s="3" customFormat="1" ht="15" customHeight="1">
      <c r="A26" s="17">
        <v>21</v>
      </c>
      <c r="B26" s="18"/>
      <c r="C26" s="22"/>
      <c r="D26" s="19"/>
      <c r="E26" s="22"/>
      <c r="F26" s="22"/>
      <c r="G26" s="19"/>
      <c r="H26" s="20"/>
      <c r="I26" s="17"/>
      <c r="J26" s="17"/>
      <c r="K26" s="17"/>
      <c r="L26" s="17"/>
      <c r="M26" s="17"/>
      <c r="N26" s="17"/>
      <c r="O26" s="17"/>
      <c r="P26" s="17"/>
      <c r="Q26" s="31">
        <f t="shared" si="0"/>
        <v>0</v>
      </c>
      <c r="R26" s="31">
        <v>0</v>
      </c>
      <c r="S26" s="32">
        <f>ROUND(MAX((Q26+R26)*{0.03,0.1,0.2,0.25,0.3,0.35,0.45}-{0,105,555,1005,2755,5505,13505},0),2)</f>
        <v>0</v>
      </c>
      <c r="T26" s="31">
        <f t="shared" si="1"/>
        <v>0</v>
      </c>
    </row>
    <row r="27" spans="1:20" s="3" customFormat="1" ht="14.25" customHeight="1">
      <c r="A27" s="17">
        <v>22</v>
      </c>
      <c r="B27" s="18"/>
      <c r="C27" s="22"/>
      <c r="D27" s="19"/>
      <c r="E27" s="19"/>
      <c r="F27" s="19"/>
      <c r="G27" s="19"/>
      <c r="H27" s="20"/>
      <c r="I27" s="17"/>
      <c r="J27" s="17"/>
      <c r="K27" s="17"/>
      <c r="L27" s="17"/>
      <c r="M27" s="17"/>
      <c r="N27" s="17"/>
      <c r="O27" s="17"/>
      <c r="P27" s="17"/>
      <c r="Q27" s="31">
        <f t="shared" si="0"/>
        <v>0</v>
      </c>
      <c r="R27" s="31">
        <v>0</v>
      </c>
      <c r="S27" s="32">
        <f>ROUND(MAX((Q27+R27)*{0.03,0.1,0.2,0.25,0.3,0.35,0.45}-{0,105,555,1005,2755,5505,13505},0),2)</f>
        <v>0</v>
      </c>
      <c r="T27" s="31">
        <f t="shared" si="1"/>
        <v>0</v>
      </c>
    </row>
    <row r="28" spans="1:20" s="3" customFormat="1" ht="15" customHeight="1">
      <c r="A28" s="17">
        <v>23</v>
      </c>
      <c r="B28" s="18"/>
      <c r="C28" s="19"/>
      <c r="D28" s="19"/>
      <c r="E28" s="19"/>
      <c r="F28" s="19"/>
      <c r="G28" s="19"/>
      <c r="H28" s="20"/>
      <c r="I28" s="17"/>
      <c r="J28" s="17"/>
      <c r="K28" s="17"/>
      <c r="L28" s="17"/>
      <c r="M28" s="17"/>
      <c r="N28" s="17"/>
      <c r="O28" s="17"/>
      <c r="P28" s="17"/>
      <c r="Q28" s="31">
        <f t="shared" si="0"/>
        <v>0</v>
      </c>
      <c r="R28" s="31">
        <v>0</v>
      </c>
      <c r="S28" s="32">
        <f>ROUND(MAX((Q28+R28)*{0.03,0.1,0.2,0.25,0.3,0.35,0.45}-{0,105,555,1005,2755,5505,13505},0),2)</f>
        <v>0</v>
      </c>
      <c r="T28" s="31">
        <f t="shared" si="1"/>
        <v>0</v>
      </c>
    </row>
    <row r="29" spans="1:20" s="3" customFormat="1" ht="15" customHeight="1">
      <c r="A29" s="17">
        <v>24</v>
      </c>
      <c r="B29" s="18"/>
      <c r="C29" s="22"/>
      <c r="D29" s="19"/>
      <c r="E29" s="22"/>
      <c r="F29" s="22"/>
      <c r="G29" s="19"/>
      <c r="H29" s="20"/>
      <c r="I29" s="17"/>
      <c r="J29" s="17"/>
      <c r="K29" s="17"/>
      <c r="L29" s="17"/>
      <c r="M29" s="17"/>
      <c r="N29" s="17"/>
      <c r="O29" s="17"/>
      <c r="P29" s="17"/>
      <c r="Q29" s="31">
        <f t="shared" si="0"/>
        <v>0</v>
      </c>
      <c r="R29" s="31">
        <v>0</v>
      </c>
      <c r="S29" s="32">
        <f>ROUND(MAX((Q29+R29)*{0.03,0.1,0.2,0.25,0.3,0.35,0.45}-{0,105,555,1005,2755,5505,13505},0),2)</f>
        <v>0</v>
      </c>
      <c r="T29" s="31">
        <f t="shared" si="1"/>
        <v>0</v>
      </c>
    </row>
    <row r="30" spans="1:20" s="3" customFormat="1" ht="15" customHeight="1">
      <c r="A30" s="17">
        <v>25</v>
      </c>
      <c r="B30" s="18"/>
      <c r="C30" s="19"/>
      <c r="D30" s="19"/>
      <c r="E30" s="19"/>
      <c r="F30" s="19"/>
      <c r="G30" s="19"/>
      <c r="H30" s="20"/>
      <c r="I30" s="17"/>
      <c r="J30" s="17"/>
      <c r="K30" s="17"/>
      <c r="L30" s="17"/>
      <c r="M30" s="17"/>
      <c r="N30" s="17"/>
      <c r="O30" s="17"/>
      <c r="P30" s="17"/>
      <c r="Q30" s="31">
        <f t="shared" si="0"/>
        <v>0</v>
      </c>
      <c r="R30" s="31">
        <v>0</v>
      </c>
      <c r="S30" s="32">
        <f>ROUND(MAX((Q30+R30)*{0.03,0.1,0.2,0.25,0.3,0.35,0.45}-{0,105,555,1005,2755,5505,13505},0),2)</f>
        <v>0</v>
      </c>
      <c r="T30" s="31">
        <f t="shared" si="1"/>
        <v>0</v>
      </c>
    </row>
    <row r="31" spans="1:20" s="4" customFormat="1" ht="15" customHeight="1">
      <c r="A31" s="24" t="s">
        <v>25</v>
      </c>
      <c r="B31" s="24"/>
      <c r="C31" s="24"/>
      <c r="D31" s="24"/>
      <c r="E31" s="24"/>
      <c r="F31" s="24"/>
      <c r="G31" s="24"/>
      <c r="H31" s="25">
        <f aca="true" t="shared" si="2" ref="H31:S31">SUM(H6:H30)</f>
        <v>0</v>
      </c>
      <c r="I31" s="25">
        <f t="shared" si="2"/>
        <v>0</v>
      </c>
      <c r="J31" s="25">
        <f t="shared" si="2"/>
        <v>0</v>
      </c>
      <c r="K31" s="25">
        <f t="shared" si="2"/>
        <v>0</v>
      </c>
      <c r="L31" s="25">
        <f t="shared" si="2"/>
        <v>0</v>
      </c>
      <c r="M31" s="25">
        <f t="shared" si="2"/>
        <v>0</v>
      </c>
      <c r="N31" s="25">
        <f t="shared" si="2"/>
        <v>0</v>
      </c>
      <c r="O31" s="25">
        <f t="shared" si="2"/>
        <v>0</v>
      </c>
      <c r="P31" s="25">
        <f t="shared" si="2"/>
        <v>0</v>
      </c>
      <c r="Q31" s="33">
        <f t="shared" si="2"/>
        <v>0</v>
      </c>
      <c r="R31" s="33">
        <f t="shared" si="2"/>
        <v>0</v>
      </c>
      <c r="S31" s="32">
        <f t="shared" si="2"/>
        <v>0</v>
      </c>
      <c r="T31" s="31">
        <f t="shared" si="1"/>
        <v>0</v>
      </c>
    </row>
    <row r="32" spans="1:19" s="1" customFormat="1" ht="19.5" customHeight="1">
      <c r="A32" s="1" t="s">
        <v>26</v>
      </c>
      <c r="C32" s="26"/>
      <c r="D32" s="26"/>
      <c r="E32" s="26"/>
      <c r="I32" s="1" t="s">
        <v>27</v>
      </c>
      <c r="N32" s="26" t="s">
        <v>28</v>
      </c>
      <c r="O32" s="26"/>
      <c r="P32" s="26"/>
      <c r="Q32" s="26"/>
      <c r="R32" s="26"/>
      <c r="S32" s="26"/>
    </row>
    <row r="33" s="5" customFormat="1" ht="22.5" customHeight="1">
      <c r="B33" s="4"/>
    </row>
  </sheetData>
  <sheetProtection/>
  <mergeCells count="22">
    <mergeCell ref="A1:T1"/>
    <mergeCell ref="A2:F2"/>
    <mergeCell ref="H2:P2"/>
    <mergeCell ref="H3:P3"/>
    <mergeCell ref="Q3:T3"/>
    <mergeCell ref="H4:I4"/>
    <mergeCell ref="J4:K4"/>
    <mergeCell ref="L4:M4"/>
    <mergeCell ref="N4:O4"/>
    <mergeCell ref="A31:B31"/>
    <mergeCell ref="A3:A5"/>
    <mergeCell ref="B3:B5"/>
    <mergeCell ref="C3:C5"/>
    <mergeCell ref="D3:D5"/>
    <mergeCell ref="E3:E5"/>
    <mergeCell ref="F3:F5"/>
    <mergeCell ref="G3:G5"/>
    <mergeCell ref="P4:P5"/>
    <mergeCell ref="Q4:Q5"/>
    <mergeCell ref="R4:R5"/>
    <mergeCell ref="S4:S5"/>
    <mergeCell ref="T4:T5"/>
  </mergeCells>
  <printOptions/>
  <pageMargins left="0.52" right="0.21" top="0.41" bottom="0.41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csq</dc:creator>
  <cp:keywords/>
  <dc:description/>
  <cp:lastModifiedBy>X</cp:lastModifiedBy>
  <cp:lastPrinted>2016-01-26T02:04:05Z</cp:lastPrinted>
  <dcterms:created xsi:type="dcterms:W3CDTF">1996-12-17T01:32:42Z</dcterms:created>
  <dcterms:modified xsi:type="dcterms:W3CDTF">2016-01-26T03:31:53Z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